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<sst xmlns="http://schemas.openxmlformats.org/spreadsheetml/2006/main" count="80" uniqueCount="33">
  <si>
    <t> </t>
  </si>
  <si>
    <t>СНЕГУРКА</t>
  </si>
  <si>
    <t>6|5[4]3!2&lt;0&gt;</t>
  </si>
  <si>
    <t>6|5[4]2!0&lt;&gt;</t>
  </si>
  <si>
    <t>КОЛОБОК</t>
  </si>
  <si>
    <t>РЕПКА</t>
  </si>
  <si>
    <t>МОРОЗКО</t>
  </si>
  <si>
    <t>ТЕРЕМОК</t>
  </si>
  <si>
    <t>РЯБА</t>
  </si>
  <si>
    <t>ТАБЛИЦА РЕЗУЛЬТАТОВ</t>
  </si>
  <si>
    <t>ТАБЛИЦА ЗАДАНИЙ</t>
  </si>
  <si>
    <t>?</t>
  </si>
  <si>
    <t>№</t>
  </si>
  <si>
    <t>Вопросы к кроссворду</t>
  </si>
  <si>
    <t>Всего заданий</t>
  </si>
  <si>
    <t>1.</t>
  </si>
  <si>
    <t>Русская народная сказка о ледяной внучке.</t>
  </si>
  <si>
    <t>Верных ответов</t>
  </si>
  <si>
    <t>2.</t>
  </si>
  <si>
    <t>Он от бабушки ушёл и от дедушки ушёл.</t>
  </si>
  <si>
    <t>Ложных ответов</t>
  </si>
  <si>
    <t>3.</t>
  </si>
  <si>
    <t>И русская народная сказка, и овощ, который пытались дружно вытянуть обитатели дома.</t>
  </si>
  <si>
    <t>Без ответа</t>
  </si>
  <si>
    <t>4.</t>
  </si>
  <si>
    <t>Русская народная сказка о хозяине зимы и повелителе холода.</t>
  </si>
  <si>
    <t>ОЦЕНКА ЗНАНИЙ</t>
  </si>
  <si>
    <t>5.</t>
  </si>
  <si>
    <t>Русская народная сказка о том, как лесные звери решили жить под одной общей крышей.</t>
  </si>
  <si>
    <t>6.</t>
  </si>
  <si>
    <t>Имя сказочной курочки, которая снесла золотое яичко.</t>
  </si>
  <si>
    <t>© Автор кроссворда: Кривоногова Лариса Алексеевна. Использование данного материала и материалов сайта требует письменного разрешения автора!</t>
  </si>
  <si>
    <t>Кроссворд взят со страницы сайта электронной библиотеки методических пособий для занятий с детьми Vneuroka.ru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</si>
</sst>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20"/>
      <name val="Times New Roman"/>
      <family val="1"/>
      <charset val="204"/>
    </font>
    <font>
      <b val="true"/>
      <sz val="2"/>
      <color rgb="FFFFFFFF"/>
      <name val="Times New Roman"/>
      <family val="1"/>
      <charset val="204"/>
    </font>
    <font>
      <sz val="20"/>
      <name val="Times New Roman"/>
      <family val="1"/>
      <charset val="204"/>
    </font>
    <font>
      <b val="true"/>
      <sz val="15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sz val="36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 val="true"/>
      <sz val="10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vneuroka.ru/krossvordy/krossvord_po_russkim_narodnim_skazkam_skazki_detyam-298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30"/>
  <cols>
    <col collapsed="false" hidden="false" max="1025" min="1" style="1" width="5.39795918367347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P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30"/>
  <cols>
    <col collapsed="false" hidden="false" max="2" min="1" style="2" width="0.897959183673469"/>
    <col collapsed="false" hidden="false" max="3" min="3" style="2" width="5.39795918367347"/>
    <col collapsed="false" hidden="false" max="4" min="4" style="2" width="0.897959183673469"/>
    <col collapsed="false" hidden="false" max="5" min="5" style="2" width="5.39795918367347"/>
    <col collapsed="false" hidden="false" max="6" min="6" style="2" width="0.897959183673469"/>
    <col collapsed="false" hidden="false" max="7" min="7" style="2" width="5.39795918367347"/>
    <col collapsed="false" hidden="false" max="8" min="8" style="2" width="0.897959183673469"/>
    <col collapsed="false" hidden="false" max="9" min="9" style="2" width="5.39795918367347"/>
    <col collapsed="false" hidden="false" max="10" min="10" style="2" width="0.897959183673469"/>
    <col collapsed="false" hidden="false" max="11" min="11" style="2" width="5.39795918367347"/>
    <col collapsed="false" hidden="false" max="12" min="12" style="2" width="0.897959183673469"/>
    <col collapsed="false" hidden="false" max="13" min="13" style="2" width="5.39795918367347"/>
    <col collapsed="false" hidden="false" max="14" min="14" style="2" width="0.897959183673469"/>
    <col collapsed="false" hidden="false" max="15" min="15" style="2" width="5.39795918367347"/>
    <col collapsed="false" hidden="false" max="16" min="16" style="2" width="0.897959183673469"/>
    <col collapsed="false" hidden="false" max="17" min="17" style="2" width="5.39795918367347"/>
    <col collapsed="false" hidden="false" max="18" min="18" style="2" width="0.897959183673469"/>
    <col collapsed="false" hidden="false" max="19" min="19" style="2" width="5.39795918367347"/>
    <col collapsed="false" hidden="false" max="20" min="20" style="2" width="0.897959183673469"/>
    <col collapsed="false" hidden="false" max="21" min="21" style="2" width="5.39795918367347"/>
    <col collapsed="false" hidden="false" max="22" min="22" style="2" width="0.897959183673469"/>
    <col collapsed="false" hidden="false" max="23" min="23" style="2" width="5.39795918367347"/>
    <col collapsed="false" hidden="false" max="24" min="24" style="2" width="0.897959183673469"/>
    <col collapsed="false" hidden="false" max="25" min="25" style="2" width="5.39795918367347"/>
    <col collapsed="false" hidden="false" max="26" min="26" style="2" width="0.897959183673469"/>
    <col collapsed="false" hidden="false" max="27" min="27" style="2" width="5.39795918367347"/>
    <col collapsed="false" hidden="false" max="28" min="28" style="2" width="0.897959183673469"/>
    <col collapsed="false" hidden="false" max="29" min="29" style="2" width="5.39795918367347"/>
    <col collapsed="false" hidden="false" max="30" min="30" style="2" width="0.897959183673469"/>
    <col collapsed="false" hidden="false" max="31" min="31" style="2" width="5.39795918367347"/>
    <col collapsed="false" hidden="false" max="32" min="32" style="2" width="0.897959183673469"/>
    <col collapsed="false" hidden="false" max="33" min="33" style="2" width="5.39795918367347"/>
    <col collapsed="false" hidden="false" max="34" min="34" style="2" width="0.897959183673469"/>
    <col collapsed="false" hidden="false" max="35" min="35" style="2" width="5.39795918367347"/>
    <col collapsed="false" hidden="false" max="36" min="36" style="2" width="0.897959183673469"/>
    <col collapsed="false" hidden="false" max="37" min="37" style="2" width="5.39795918367347"/>
    <col collapsed="false" hidden="false" max="38" min="38" style="2" width="0.897959183673469"/>
    <col collapsed="false" hidden="false" max="39" min="39" style="2" width="5.39795918367347"/>
    <col collapsed="false" hidden="false" max="40" min="40" style="2" width="0.897959183673469"/>
    <col collapsed="false" hidden="false" max="41" min="41" style="2" width="5.39795918367347"/>
    <col collapsed="false" hidden="false" max="42" min="42" style="2" width="0.897959183673469"/>
    <col collapsed="false" hidden="false" max="43" min="43" style="2" width="5.39795918367347"/>
    <col collapsed="false" hidden="false" max="44" min="44" style="2" width="0.897959183673469"/>
    <col collapsed="false" hidden="false" max="45" min="45" style="2" width="5.39795918367347"/>
    <col collapsed="false" hidden="false" max="46" min="46" style="2" width="0.897959183673469"/>
    <col collapsed="false" hidden="false" max="47" min="47" style="2" width="5.39795918367347"/>
    <col collapsed="false" hidden="false" max="48" min="48" style="2" width="0.897959183673469"/>
    <col collapsed="false" hidden="false" max="49" min="49" style="2" width="5.39795918367347"/>
    <col collapsed="false" hidden="false" max="50" min="50" style="2" width="0.897959183673469"/>
    <col collapsed="false" hidden="false" max="51" min="51" style="2" width="5.39795918367347"/>
    <col collapsed="false" hidden="false" max="52" min="52" style="2" width="0.897959183673469"/>
    <col collapsed="false" hidden="false" max="53" min="53" style="2" width="5.39795918367347"/>
    <col collapsed="false" hidden="false" max="54" min="54" style="2" width="0.897959183673469"/>
    <col collapsed="false" hidden="false" max="55" min="55" style="2" width="42.8724489795918"/>
    <col collapsed="false" hidden="false" max="56" min="56" style="2" width="0.897959183673469"/>
    <col collapsed="false" hidden="false" max="70" min="57" style="2" width="5.39795918367347"/>
    <col collapsed="false" hidden="true" max="71" min="71" style="2" width="0"/>
    <col collapsed="false" hidden="false" max="72" min="72" style="2" width="5.39795918367347"/>
    <col collapsed="false" hidden="true" max="73" min="73" style="2" width="0"/>
    <col collapsed="false" hidden="false" max="74" min="74" style="2" width="5.39795918367347"/>
    <col collapsed="false" hidden="true" max="75" min="75" style="2" width="0"/>
    <col collapsed="false" hidden="false" max="76" min="76" style="2" width="5.39795918367347"/>
    <col collapsed="false" hidden="true" max="77" min="77" style="2" width="0"/>
    <col collapsed="false" hidden="false" max="1005" min="78" style="2" width="5.39795918367347"/>
    <col collapsed="false" hidden="false" max="1025" min="1006" style="0" width="5.39795918367347"/>
  </cols>
  <sheetData>
    <row r="1" customFormat="false" ht="5" hidden="false" customHeight="true" outlineLevel="0" collapsed="false">
      <c r="A1" s="3"/>
      <c r="B1" s="3"/>
      <c r="C1" s="3"/>
      <c r="D1" s="3" t="n">
        <f aca="false">LEFT(BY3, FIND("|",BY3)-1)*1</f>
        <v>6</v>
      </c>
      <c r="E1" s="3"/>
      <c r="F1" s="3" t="n">
        <f aca="false">MID(BY3,FIND("|",BY3)+1,FIND("[",BY3)-FIND("|",BY3)-1)*1</f>
        <v>5</v>
      </c>
      <c r="G1" s="3"/>
      <c r="H1" s="3" t="n">
        <f aca="false">MID(BY3,FIND("[",BY3)+1,FIND("]",BY3)-FIND("[",BY3)-1)*1</f>
        <v>4</v>
      </c>
      <c r="I1" s="3"/>
      <c r="J1" s="3" t="n">
        <f aca="false">MID(BY3,FIND("]",BY3)+1,FIND("!",BY3)-FIND("]",BY3)-1)*1</f>
        <v>2</v>
      </c>
      <c r="K1" s="3"/>
      <c r="L1" s="3" t="n">
        <f aca="false">MID(BY3,FIND("!",BY3)+1,FIND("&lt;",BY3)-FIND("!",BY3)-1)*1</f>
        <v>0</v>
      </c>
      <c r="M1" s="3"/>
      <c r="N1" s="3" t="e">
        <f aca="false">MID(BY3,FIND("&lt;",BY3)+1,FIND("&gt;",BY3)-FIND("&lt;",BY3)-1)*1</f>
        <v>#VALUE!</v>
      </c>
      <c r="O1" s="3"/>
      <c r="P1" s="3" t="n">
        <f aca="false">LEFT(BW3, FIND("|",BW3)-1)*1</f>
        <v>6</v>
      </c>
      <c r="Q1" s="3"/>
      <c r="R1" s="3" t="str">
        <f aca="false">MID(BW3,FIND("|",BW3)+1,FIND("[",BW3)-FIND("|",BW3)-1)</f>
        <v>5</v>
      </c>
      <c r="S1" s="3"/>
      <c r="T1" s="3" t="str">
        <f aca="false">MID(BW3,FIND("[",BW3)+1,FIND("]",BW3)-FIND("[",BW3)-1)</f>
        <v>4</v>
      </c>
      <c r="U1" s="3"/>
      <c r="V1" s="3" t="str">
        <f aca="false">MID(BW3,FIND("]",BW3)+1,FIND("!",BW3)-FIND("]",BW3)-1)</f>
        <v>3</v>
      </c>
      <c r="W1" s="3"/>
      <c r="X1" s="3" t="str">
        <f aca="false">MID(BW3,FIND("!",BW3)+1,FIND("&lt;",BW3)-FIND("!",BW3)-1)</f>
        <v>2</v>
      </c>
      <c r="Y1" s="3"/>
      <c r="Z1" s="3" t="str">
        <f aca="false">MID(BW3,FIND("&lt;",BW3)+1,FIND("&gt;",BW3)-FIND("&lt;",BW3)-1)</f>
        <v>0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</row>
    <row r="2" customFormat="false" ht="5" hidden="false" customHeight="true" outlineLevel="0" collapsed="false"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</row>
    <row r="3" customFormat="false" ht="30" hidden="false" customHeight="true" outlineLevel="0" collapsed="false"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W3" s="4"/>
      <c r="Y3" s="5"/>
      <c r="AA3" s="5"/>
      <c r="AC3" s="5"/>
      <c r="AE3" s="5"/>
      <c r="AG3" s="5"/>
      <c r="AI3" s="5"/>
      <c r="AK3" s="5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C3" s="3" t="s">
        <v>0</v>
      </c>
      <c r="BD3" s="3"/>
      <c r="BE3" s="3" t="s">
        <v>0</v>
      </c>
      <c r="BF3" s="3"/>
      <c r="BG3" s="3" t="s">
        <v>0</v>
      </c>
      <c r="BH3" s="3"/>
      <c r="BI3" s="3" t="s">
        <v>0</v>
      </c>
      <c r="BJ3" s="3"/>
      <c r="BK3" s="3" t="s">
        <v>0</v>
      </c>
      <c r="BL3" s="3"/>
      <c r="BM3" s="3" t="s">
        <v>0</v>
      </c>
      <c r="BN3" s="3"/>
      <c r="BO3" s="3" t="s">
        <v>0</v>
      </c>
      <c r="BP3" s="3"/>
      <c r="BQ3" s="3" t="s">
        <v>0</v>
      </c>
      <c r="BR3" s="3"/>
      <c r="BS3" s="3" t="s">
        <v>1</v>
      </c>
      <c r="BT3" s="3"/>
      <c r="BU3" s="3" t="str">
        <f aca="false">CONCATENATE(W3,Y3,AA3,AC3,AE3,AG3,AI3,AK3)</f>
        <v/>
      </c>
      <c r="BV3" s="3"/>
      <c r="BW3" s="3" t="s">
        <v>2</v>
      </c>
      <c r="BX3" s="3"/>
      <c r="BY3" s="3" t="s">
        <v>3</v>
      </c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</row>
    <row r="4" customFormat="false" ht="5" hidden="false" customHeight="true" outlineLevel="0" collapsed="false"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</row>
    <row r="5" customFormat="false" ht="30" hidden="false" customHeight="true" outlineLevel="0" collapsed="false"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W5" s="4"/>
      <c r="Y5" s="5"/>
      <c r="AA5" s="5"/>
      <c r="AC5" s="5"/>
      <c r="AE5" s="5"/>
      <c r="AG5" s="5"/>
      <c r="AI5" s="5"/>
      <c r="AK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C5" s="3" t="s">
        <v>0</v>
      </c>
      <c r="BD5" s="3"/>
      <c r="BE5" s="3" t="s">
        <v>0</v>
      </c>
      <c r="BF5" s="3"/>
      <c r="BG5" s="3" t="s">
        <v>0</v>
      </c>
      <c r="BH5" s="3"/>
      <c r="BI5" s="3" t="s">
        <v>0</v>
      </c>
      <c r="BJ5" s="3"/>
      <c r="BK5" s="3" t="s">
        <v>0</v>
      </c>
      <c r="BL5" s="3"/>
      <c r="BM5" s="3" t="s">
        <v>0</v>
      </c>
      <c r="BN5" s="3"/>
      <c r="BO5" s="3" t="s">
        <v>0</v>
      </c>
      <c r="BP5" s="3"/>
      <c r="BQ5" s="3" t="s">
        <v>0</v>
      </c>
      <c r="BR5" s="3"/>
      <c r="BS5" s="3" t="s">
        <v>4</v>
      </c>
      <c r="BT5" s="3"/>
      <c r="BU5" s="3" t="str">
        <f aca="false">CONCATENATE(W5,Y5,AA5,AC5,AE5,AG5,AI5)</f>
        <v/>
      </c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</row>
    <row r="6" customFormat="false" ht="5" hidden="false" customHeight="true" outlineLevel="0" collapsed="false">
      <c r="AK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</row>
    <row r="7" customFormat="false" ht="30" hidden="false" customHeight="true" outlineLevel="0" collapsed="false">
      <c r="C7" s="0"/>
      <c r="D7" s="0"/>
      <c r="E7" s="0"/>
      <c r="F7" s="0"/>
      <c r="G7" s="0"/>
      <c r="H7" s="0"/>
      <c r="I7" s="0"/>
      <c r="K7" s="0"/>
      <c r="L7" s="0"/>
      <c r="M7" s="0"/>
      <c r="O7" s="5"/>
      <c r="Q7" s="5"/>
      <c r="S7" s="5"/>
      <c r="U7" s="5"/>
      <c r="W7" s="4"/>
      <c r="Y7" s="0"/>
      <c r="Z7" s="0"/>
      <c r="AA7" s="0"/>
      <c r="AC7" s="0"/>
      <c r="AD7" s="0"/>
      <c r="AE7" s="0"/>
      <c r="AF7" s="0"/>
      <c r="AG7" s="0"/>
      <c r="AH7" s="0"/>
      <c r="AI7" s="0"/>
      <c r="AK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C7" s="3" t="s">
        <v>0</v>
      </c>
      <c r="BD7" s="3"/>
      <c r="BE7" s="3" t="s">
        <v>0</v>
      </c>
      <c r="BF7" s="3"/>
      <c r="BG7" s="3" t="s">
        <v>0</v>
      </c>
      <c r="BH7" s="3"/>
      <c r="BI7" s="3" t="s">
        <v>0</v>
      </c>
      <c r="BJ7" s="3"/>
      <c r="BK7" s="3" t="s">
        <v>0</v>
      </c>
      <c r="BL7" s="3"/>
      <c r="BM7" s="3" t="s">
        <v>0</v>
      </c>
      <c r="BN7" s="3"/>
      <c r="BO7" s="3" t="s">
        <v>0</v>
      </c>
      <c r="BP7" s="3"/>
      <c r="BQ7" s="3" t="s">
        <v>0</v>
      </c>
      <c r="BR7" s="3"/>
      <c r="BS7" s="3" t="s">
        <v>5</v>
      </c>
      <c r="BT7" s="3"/>
      <c r="BU7" s="3" t="str">
        <f aca="false">CONCATENATE(O7,Q7,S7,U7,W7)</f>
        <v/>
      </c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</row>
    <row r="8" customFormat="false" ht="5" hidden="false" customHeight="true" outlineLevel="0" collapsed="false">
      <c r="C8" s="0"/>
      <c r="D8" s="0"/>
      <c r="E8" s="0"/>
      <c r="F8" s="0"/>
      <c r="G8" s="0"/>
      <c r="H8" s="0"/>
      <c r="I8" s="0"/>
      <c r="K8" s="0"/>
      <c r="L8" s="0"/>
      <c r="M8" s="0"/>
      <c r="AC8" s="0"/>
      <c r="AD8" s="0"/>
      <c r="AE8" s="0"/>
      <c r="AF8" s="0"/>
      <c r="AG8" s="0"/>
      <c r="AH8" s="0"/>
      <c r="AI8" s="0"/>
      <c r="AK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</row>
    <row r="9" customFormat="false" ht="30" hidden="false" customHeight="true" outlineLevel="0" collapsed="false">
      <c r="C9" s="0"/>
      <c r="D9" s="0"/>
      <c r="E9" s="0"/>
      <c r="F9" s="0"/>
      <c r="G9" s="0"/>
      <c r="H9" s="0"/>
      <c r="I9" s="0"/>
      <c r="K9" s="0"/>
      <c r="L9" s="0"/>
      <c r="M9" s="0"/>
      <c r="O9" s="5"/>
      <c r="Q9" s="5"/>
      <c r="S9" s="5"/>
      <c r="U9" s="5"/>
      <c r="W9" s="4"/>
      <c r="Y9" s="5"/>
      <c r="AA9" s="5"/>
      <c r="AC9" s="0"/>
      <c r="AD9" s="0"/>
      <c r="AE9" s="0"/>
      <c r="AF9" s="0"/>
      <c r="AG9" s="0"/>
      <c r="AH9" s="0"/>
      <c r="AI9" s="0"/>
      <c r="AK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C9" s="3" t="s">
        <v>0</v>
      </c>
      <c r="BD9" s="3"/>
      <c r="BE9" s="3" t="s">
        <v>0</v>
      </c>
      <c r="BF9" s="3"/>
      <c r="BG9" s="3" t="s">
        <v>0</v>
      </c>
      <c r="BH9" s="3"/>
      <c r="BI9" s="3" t="s">
        <v>0</v>
      </c>
      <c r="BJ9" s="3"/>
      <c r="BK9" s="3" t="s">
        <v>0</v>
      </c>
      <c r="BL9" s="3"/>
      <c r="BM9" s="3" t="s">
        <v>0</v>
      </c>
      <c r="BN9" s="3"/>
      <c r="BO9" s="3" t="s">
        <v>0</v>
      </c>
      <c r="BP9" s="3"/>
      <c r="BQ9" s="3" t="s">
        <v>0</v>
      </c>
      <c r="BR9" s="3"/>
      <c r="BS9" s="3" t="s">
        <v>6</v>
      </c>
      <c r="BT9" s="3"/>
      <c r="BU9" s="3" t="str">
        <f aca="false">CONCATENATE(O9,Q9,S9,U9,W9,Y9,AA9)</f>
        <v/>
      </c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</row>
    <row r="10" customFormat="false" ht="5" hidden="false" customHeight="true" outlineLevel="0" collapsed="false">
      <c r="C10" s="0"/>
      <c r="D10" s="0"/>
      <c r="E10" s="0"/>
      <c r="F10" s="0"/>
      <c r="G10" s="0"/>
      <c r="H10" s="0"/>
      <c r="I10" s="0"/>
      <c r="AC10" s="0"/>
      <c r="AD10" s="0"/>
      <c r="AE10" s="0"/>
      <c r="AF10" s="0"/>
      <c r="AG10" s="0"/>
      <c r="AH10" s="0"/>
      <c r="AI10" s="0"/>
      <c r="AK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</row>
    <row r="11" customFormat="false" ht="30" hidden="false" customHeight="true" outlineLevel="0" collapsed="false">
      <c r="C11" s="0"/>
      <c r="D11" s="0"/>
      <c r="E11" s="0"/>
      <c r="F11" s="0"/>
      <c r="G11" s="0"/>
      <c r="H11" s="0"/>
      <c r="I11" s="0"/>
      <c r="K11" s="5"/>
      <c r="M11" s="5"/>
      <c r="O11" s="5"/>
      <c r="Q11" s="5"/>
      <c r="S11" s="5"/>
      <c r="U11" s="5"/>
      <c r="W11" s="4"/>
      <c r="Y11" s="0"/>
      <c r="Z11" s="0"/>
      <c r="AA11" s="0"/>
      <c r="AC11" s="0"/>
      <c r="AD11" s="0"/>
      <c r="AE11" s="0"/>
      <c r="AF11" s="0"/>
      <c r="AG11" s="0"/>
      <c r="AH11" s="0"/>
      <c r="AI11" s="0"/>
      <c r="AK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C11" s="3" t="s">
        <v>0</v>
      </c>
      <c r="BD11" s="3"/>
      <c r="BE11" s="3" t="s">
        <v>0</v>
      </c>
      <c r="BF11" s="3"/>
      <c r="BG11" s="3" t="s">
        <v>0</v>
      </c>
      <c r="BH11" s="3"/>
      <c r="BI11" s="3" t="s">
        <v>0</v>
      </c>
      <c r="BJ11" s="3"/>
      <c r="BK11" s="3" t="s">
        <v>0</v>
      </c>
      <c r="BL11" s="3"/>
      <c r="BM11" s="3" t="s">
        <v>0</v>
      </c>
      <c r="BN11" s="3"/>
      <c r="BO11" s="3" t="s">
        <v>0</v>
      </c>
      <c r="BP11" s="3"/>
      <c r="BQ11" s="3" t="s">
        <v>0</v>
      </c>
      <c r="BR11" s="3"/>
      <c r="BS11" s="3" t="s">
        <v>7</v>
      </c>
      <c r="BT11" s="3"/>
      <c r="BU11" s="3" t="str">
        <f aca="false">CONCATENATE(K11,M11,O11,Q11,S11,U11,W11)</f>
        <v/>
      </c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</row>
    <row r="12" customFormat="false" ht="5" hidden="false" customHeight="true" outlineLevel="0" collapsed="false">
      <c r="C12" s="0"/>
      <c r="D12" s="0"/>
      <c r="E12" s="0"/>
      <c r="F12" s="0"/>
      <c r="G12" s="0"/>
      <c r="H12" s="0"/>
      <c r="I12" s="0"/>
      <c r="Y12" s="0"/>
      <c r="Z12" s="0"/>
      <c r="AA12" s="0"/>
      <c r="AC12" s="0"/>
      <c r="AD12" s="0"/>
      <c r="AE12" s="0"/>
      <c r="AF12" s="0"/>
      <c r="AG12" s="0"/>
      <c r="AH12" s="0"/>
      <c r="AI12" s="0"/>
      <c r="AK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</row>
    <row r="13" customFormat="false" ht="30" hidden="false" customHeight="true" outlineLevel="0" collapsed="false">
      <c r="C13" s="0"/>
      <c r="D13" s="0"/>
      <c r="E13" s="0"/>
      <c r="F13" s="0"/>
      <c r="G13" s="0"/>
      <c r="H13" s="0"/>
      <c r="I13" s="0"/>
      <c r="K13" s="0"/>
      <c r="L13" s="0"/>
      <c r="M13" s="0"/>
      <c r="N13" s="0"/>
      <c r="O13" s="0"/>
      <c r="Q13" s="5"/>
      <c r="S13" s="5"/>
      <c r="U13" s="5"/>
      <c r="W13" s="4"/>
      <c r="Y13" s="0"/>
      <c r="Z13" s="0"/>
      <c r="AA13" s="0"/>
      <c r="AC13" s="0"/>
      <c r="AD13" s="0"/>
      <c r="AE13" s="0"/>
      <c r="AF13" s="0"/>
      <c r="AG13" s="0"/>
      <c r="AH13" s="0"/>
      <c r="AI13" s="0"/>
      <c r="AK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C13" s="3" t="s">
        <v>0</v>
      </c>
      <c r="BD13" s="3"/>
      <c r="BE13" s="3" t="s">
        <v>0</v>
      </c>
      <c r="BF13" s="3"/>
      <c r="BG13" s="3" t="s">
        <v>0</v>
      </c>
      <c r="BH13" s="3"/>
      <c r="BI13" s="3" t="s">
        <v>0</v>
      </c>
      <c r="BJ13" s="3"/>
      <c r="BK13" s="3" t="s">
        <v>0</v>
      </c>
      <c r="BL13" s="3"/>
      <c r="BM13" s="3" t="s">
        <v>0</v>
      </c>
      <c r="BN13" s="3"/>
      <c r="BO13" s="3" t="s">
        <v>0</v>
      </c>
      <c r="BP13" s="3"/>
      <c r="BQ13" s="3" t="s">
        <v>0</v>
      </c>
      <c r="BR13" s="3"/>
      <c r="BS13" s="3" t="s">
        <v>8</v>
      </c>
      <c r="BT13" s="3"/>
      <c r="BU13" s="3" t="str">
        <f aca="false">CONCATENATE(Q13,S13,U13,W13)</f>
        <v/>
      </c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</row>
    <row r="14" customFormat="false" ht="5" hidden="false" customHeight="true" outlineLevel="0" collapsed="false"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</row>
    <row r="15" customFormat="false" ht="5" hidden="false" customHeight="true" outlineLevel="0" collapsed="false">
      <c r="B15" s="6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/>
      <c r="X15" s="6"/>
      <c r="Y15" s="8"/>
      <c r="Z15" s="8"/>
      <c r="AA15" s="10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9"/>
    </row>
    <row r="16" customFormat="false" ht="20" hidden="false" customHeight="true" outlineLevel="0" collapsed="false">
      <c r="B16" s="11"/>
      <c r="C16" s="12" t="s">
        <v>9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X16" s="11"/>
      <c r="Y16" s="12" t="s">
        <v>10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3"/>
    </row>
    <row r="17" customFormat="false" ht="5" hidden="false" customHeight="true" outlineLevel="0" collapsed="false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X17" s="11"/>
      <c r="AA17" s="14"/>
      <c r="BD17" s="13"/>
    </row>
    <row r="18" customFormat="false" ht="20" hidden="false" customHeight="true" outlineLevel="0" collapsed="false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X18" s="11"/>
      <c r="Y18" s="12" t="s">
        <v>11</v>
      </c>
      <c r="Z18" s="14"/>
      <c r="AA18" s="12" t="s">
        <v>12</v>
      </c>
      <c r="AC18" s="15" t="s">
        <v>13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3"/>
    </row>
    <row r="19" customFormat="false" ht="5" hidden="false" customHeight="true" outlineLevel="0" collapsed="false">
      <c r="B19" s="11"/>
      <c r="C19" s="16"/>
      <c r="D19" s="16"/>
      <c r="E19" s="16"/>
      <c r="V19" s="13"/>
      <c r="X19" s="11"/>
      <c r="Y19" s="14"/>
      <c r="Z19" s="14"/>
      <c r="AA19" s="14"/>
      <c r="BD19" s="13"/>
    </row>
    <row r="20" customFormat="false" ht="20" hidden="false" customHeight="true" outlineLevel="0" collapsed="false">
      <c r="B20" s="11"/>
      <c r="C20" s="14" t="s">
        <v>14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S20" s="2" t="n">
        <f aca="false">LEFT(BW3, FIND("|",BW3)-1)*1</f>
        <v>6</v>
      </c>
      <c r="V20" s="13"/>
      <c r="X20" s="11"/>
      <c r="Y20" s="12" t="str">
        <f aca="false">IF(BS3=BU3,"+",IF(AND(BU3=""),"=","-"))</f>
        <v>=</v>
      </c>
      <c r="AA20" s="12" t="s">
        <v>15</v>
      </c>
      <c r="AC20" s="17" t="s">
        <v>16</v>
      </c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9"/>
      <c r="BD20" s="13"/>
    </row>
    <row r="21" customFormat="false" ht="5" hidden="false" customHeight="true" outlineLevel="0" collapsed="false">
      <c r="B21" s="11"/>
      <c r="V21" s="13"/>
      <c r="X21" s="11"/>
      <c r="Y21" s="20"/>
      <c r="AA21" s="20"/>
      <c r="AC21" s="21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13"/>
    </row>
    <row r="22" customFormat="false" ht="20" hidden="false" customHeight="true" outlineLevel="0" collapsed="false">
      <c r="B22" s="11"/>
      <c r="C22" s="14" t="s">
        <v>17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S22" s="2" t="n">
        <f aca="false">COUNTIF(Y20:Y37,"+")</f>
        <v>0</v>
      </c>
      <c r="V22" s="13"/>
      <c r="X22" s="11"/>
      <c r="Y22" s="12" t="str">
        <f aca="false">IF(BS5=BU5,"+",IF(AND(BU5=""),"=","-"))</f>
        <v>=</v>
      </c>
      <c r="AA22" s="12" t="s">
        <v>18</v>
      </c>
      <c r="AC22" s="17" t="s">
        <v>19</v>
      </c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9"/>
      <c r="BD22" s="13"/>
    </row>
    <row r="23" customFormat="false" ht="5" hidden="false" customHeight="true" outlineLevel="0" collapsed="false">
      <c r="B23" s="11"/>
      <c r="V23" s="13"/>
      <c r="X23" s="11"/>
      <c r="Y23" s="20"/>
      <c r="AA23" s="20"/>
      <c r="AC23" s="21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13"/>
    </row>
    <row r="24" customFormat="false" ht="20" hidden="false" customHeight="true" outlineLevel="0" collapsed="false">
      <c r="B24" s="11"/>
      <c r="C24" s="14" t="s">
        <v>20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S24" s="23" t="n">
        <f aca="false">COUNTIF(Y20:Y37,"-")</f>
        <v>0</v>
      </c>
      <c r="T24" s="23"/>
      <c r="U24" s="23"/>
      <c r="V24" s="13"/>
      <c r="X24" s="11"/>
      <c r="Y24" s="12" t="str">
        <f aca="false">IF(BS7=BU7,"+",IF(AND(BU7=""),"=","-"))</f>
        <v>=</v>
      </c>
      <c r="AA24" s="12" t="s">
        <v>21</v>
      </c>
      <c r="AC24" s="17" t="s">
        <v>22</v>
      </c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9"/>
      <c r="BD24" s="13"/>
    </row>
    <row r="25" customFormat="false" ht="5" hidden="false" customHeight="true" outlineLevel="0" collapsed="false">
      <c r="B25" s="11"/>
      <c r="V25" s="13"/>
      <c r="X25" s="11"/>
      <c r="Y25" s="20"/>
      <c r="AA25" s="20"/>
      <c r="AC25" s="21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13"/>
    </row>
    <row r="26" customFormat="false" ht="20" hidden="false" customHeight="true" outlineLevel="0" collapsed="false">
      <c r="B26" s="11"/>
      <c r="C26" s="24" t="s">
        <v>23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S26" s="2" t="n">
        <f aca="false">S20-S22-S24</f>
        <v>6</v>
      </c>
      <c r="V26" s="13"/>
      <c r="X26" s="11"/>
      <c r="Y26" s="12" t="str">
        <f aca="false">IF(BS9=BU9,"+",IF(AND(BU9=""),"=","-"))</f>
        <v>=</v>
      </c>
      <c r="AA26" s="12" t="s">
        <v>24</v>
      </c>
      <c r="AC26" s="17" t="s">
        <v>25</v>
      </c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9"/>
      <c r="BD26" s="13"/>
    </row>
    <row r="27" customFormat="false" ht="5" hidden="false" customHeight="true" outlineLevel="0" collapsed="false">
      <c r="B27" s="11"/>
      <c r="V27" s="13"/>
      <c r="X27" s="11"/>
      <c r="Y27" s="20"/>
      <c r="AA27" s="20"/>
      <c r="AC27" s="21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13"/>
    </row>
    <row r="28" customFormat="false" ht="20" hidden="false" customHeight="true" outlineLevel="0" collapsed="false">
      <c r="B28" s="11"/>
      <c r="C28" s="12" t="s">
        <v>26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X28" s="11"/>
      <c r="Y28" s="12" t="str">
        <f aca="false">IF(BS11=BU11,"+",IF(AND(BU11=""),"=","-"))</f>
        <v>=</v>
      </c>
      <c r="AA28" s="12" t="s">
        <v>27</v>
      </c>
      <c r="AC28" s="17" t="s">
        <v>28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9"/>
      <c r="BD28" s="13"/>
    </row>
    <row r="29" customFormat="false" ht="5" hidden="false" customHeight="true" outlineLevel="0" collapsed="false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X29" s="11"/>
      <c r="Y29" s="20"/>
      <c r="Z29" s="20"/>
      <c r="AA29" s="20"/>
      <c r="AB29" s="20"/>
      <c r="AC29" s="25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13"/>
    </row>
    <row r="30" customFormat="false" ht="20" hidden="false" customHeight="true" outlineLevel="0" collapsed="false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X30" s="11"/>
      <c r="Y30" s="12" t="str">
        <f aca="false">IF(BS13=BU13,"+",IF(AND(BU13=""),"=","-"))</f>
        <v>=</v>
      </c>
      <c r="AA30" s="12" t="s">
        <v>29</v>
      </c>
      <c r="AC30" s="17" t="s">
        <v>30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9"/>
      <c r="BD30" s="13"/>
    </row>
    <row r="31" customFormat="false" ht="5" hidden="false" customHeight="true" outlineLevel="0" collapsed="false">
      <c r="B31" s="11"/>
      <c r="V31" s="13"/>
      <c r="X31" s="27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9"/>
    </row>
    <row r="32" customFormat="false" ht="20" hidden="false" customHeight="true" outlineLevel="0" collapsed="false">
      <c r="B32" s="11"/>
      <c r="C32" s="30" t="str">
        <f aca="false">IF(S22&gt;=D1,R1,IF(AND(S22&gt;=F1,S22&lt;D1),T1,IF(AND(S22&gt;=H1,S22&lt;F1),V1,IF(AND(S22&lt;H1),X1,Z1))))</f>
        <v>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13"/>
      <c r="W32" s="0"/>
      <c r="X32" s="0"/>
      <c r="Y32" s="1" t="s">
        <v>31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0"/>
      <c r="BE32" s="0"/>
    </row>
    <row r="33" customFormat="false" ht="5" hidden="false" customHeight="true" outlineLevel="0" collapsed="false">
      <c r="B33" s="1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13"/>
      <c r="W33" s="0"/>
      <c r="X33" s="0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0"/>
      <c r="BE33" s="0"/>
    </row>
    <row r="34" customFormat="false" ht="20" hidden="false" customHeight="true" outlineLevel="0" collapsed="false">
      <c r="B34" s="1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13"/>
      <c r="W34" s="0"/>
      <c r="X34" s="0"/>
      <c r="Y34" s="31" t="s">
        <v>32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0"/>
      <c r="BE34" s="0"/>
    </row>
    <row r="35" customFormat="false" ht="5" hidden="false" customHeight="true" outlineLevel="0" collapsed="false">
      <c r="B35" s="32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33"/>
      <c r="W35" s="0"/>
      <c r="X35" s="0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0"/>
      <c r="BE35" s="0"/>
    </row>
    <row r="36" customFormat="false" ht="30" hidden="false" customHeight="true" outlineLevel="0" collapsed="false">
      <c r="C36" s="34" t="str">
        <f aca="false">IF(C26=2,"_",HYPERLINK("http://vneuroka.ru","Бесплатно и быстро создать свой кроссворд при помощи удобного конструктора от Vneuroka.ru"))</f>
        <v>Бесплатно и быстро создать свой кроссворд при помощи удобного конструктора от Vneuroka.ru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W36" s="0"/>
      <c r="X36" s="0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0"/>
      <c r="BE36" s="0"/>
    </row>
    <row r="37" customFormat="false" ht="5" hidden="false" customHeight="true" outlineLevel="0" collapsed="false"/>
    <row r="38" customFormat="false" ht="5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4">
    <mergeCell ref="C16:U18"/>
    <mergeCell ref="Y16:BC16"/>
    <mergeCell ref="AC18:BC18"/>
    <mergeCell ref="C20:Q20"/>
    <mergeCell ref="S20:U20"/>
    <mergeCell ref="C22:Q22"/>
    <mergeCell ref="S22:U22"/>
    <mergeCell ref="C24:Q24"/>
    <mergeCell ref="S24:U24"/>
    <mergeCell ref="C26:Q26"/>
    <mergeCell ref="S26:U26"/>
    <mergeCell ref="C28:U30"/>
    <mergeCell ref="C32:U34"/>
    <mergeCell ref="C36:U36"/>
  </mergeCells>
  <hyperlinks>
    <hyperlink ref="Y34" r:id="rId1" display="Кроссворд взят со страницы сайта электронной библиотеки методических пособий для занятий с детьми Vneuroka.ru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30"/>
  <cols>
    <col collapsed="false" hidden="false" max="1025" min="1" style="0" width="5.39795918367347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2290</TotalTime>
  <Application>LibreOffice/5.0.2.2$Windows_x86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2015-09-30T12:36:26Z</dcterms:created>
  <dc:language>ru</dc:language>
  <dcterms:modified xsi:type="dcterms:W3CDTF">2015-10-18T09:16:26Z</dcterms:modified>
  <cp:revision>85</cp:revision>
</cp:coreProperties>
</file>